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stin Velez\Documents\TOTYFRUITS S.A.S\"/>
    </mc:Choice>
  </mc:AlternateContent>
  <bookViews>
    <workbookView xWindow="0" yWindow="0" windowWidth="20490" windowHeight="8445"/>
  </bookViews>
  <sheets>
    <sheet name="COSTOS E INGRESOS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M5" i="1" s="1"/>
  <c r="P4" i="1"/>
  <c r="Q4" i="1" s="1"/>
  <c r="M4" i="1" s="1"/>
  <c r="P3" i="1"/>
  <c r="Q3" i="1" s="1"/>
  <c r="M3" i="1" s="1"/>
  <c r="P2" i="1"/>
  <c r="Q2" i="1" s="1"/>
  <c r="R4" i="1" l="1"/>
  <c r="R5" i="1"/>
</calcChain>
</file>

<file path=xl/sharedStrings.xml><?xml version="1.0" encoding="utf-8"?>
<sst xmlns="http://schemas.openxmlformats.org/spreadsheetml/2006/main" count="78" uniqueCount="50">
  <si>
    <t xml:space="preserve">CONCEPTO </t>
  </si>
  <si>
    <t>COMPROBANTE</t>
  </si>
  <si>
    <t>SERIE_COMPROBANTE</t>
  </si>
  <si>
    <t>RUC_EMISOR</t>
  </si>
  <si>
    <t>RAZON_SOCIAL_EMISOR</t>
  </si>
  <si>
    <t>FECHA_EMISION</t>
  </si>
  <si>
    <t>FECHA_AUTORIZACION</t>
  </si>
  <si>
    <t>TIPO_EMISION</t>
  </si>
  <si>
    <t>IDENTIFICACION_RECEPTOR</t>
  </si>
  <si>
    <t>CLAVE_ACCESO</t>
  </si>
  <si>
    <t>NUMERO_AUTORIZACION</t>
  </si>
  <si>
    <t>CANTIDAD</t>
  </si>
  <si>
    <t xml:space="preserve">BASE 0% </t>
  </si>
  <si>
    <t>BASE 12%</t>
  </si>
  <si>
    <t xml:space="preserve">IVA </t>
  </si>
  <si>
    <t>IMPORTE_TOTAL</t>
  </si>
  <si>
    <t xml:space="preserve">retencion </t>
  </si>
  <si>
    <t>NORMAL</t>
  </si>
  <si>
    <t>0993342912001</t>
  </si>
  <si>
    <t xml:space="preserve">PRUEBAS </t>
  </si>
  <si>
    <t xml:space="preserve">ANULAR </t>
  </si>
  <si>
    <t>001-001-000000005</t>
  </si>
  <si>
    <t xml:space="preserve">AGUSTIN VELEZ </t>
  </si>
  <si>
    <t>27/04/2022 00:00:00</t>
  </si>
  <si>
    <t>27/04/2022 14:58:00</t>
  </si>
  <si>
    <t>ANULAR</t>
  </si>
  <si>
    <t>0915821565001</t>
  </si>
  <si>
    <t>2704202201099334291200120010010000000051234567816</t>
  </si>
  <si>
    <t>001-001-000000006</t>
  </si>
  <si>
    <t xml:space="preserve">DORTIREN S.A. </t>
  </si>
  <si>
    <t>27/04/2022 15:11:40</t>
  </si>
  <si>
    <t>0992984155001</t>
  </si>
  <si>
    <t>2704202201099334291200120010010000000061234567811</t>
  </si>
  <si>
    <t xml:space="preserve">INGRESOS </t>
  </si>
  <si>
    <t>EMISION</t>
  </si>
  <si>
    <t>001-001-000000007</t>
  </si>
  <si>
    <t xml:space="preserve">TOTYFRUITS S.A.S </t>
  </si>
  <si>
    <t xml:space="preserve">CAJAS DE BANANO </t>
  </si>
  <si>
    <t>27/04/2022 15:22:08</t>
  </si>
  <si>
    <t>0992921870001</t>
  </si>
  <si>
    <t>2704202201099334291200120010010000000071234567817</t>
  </si>
  <si>
    <t>001-001-000000008</t>
  </si>
  <si>
    <t>28/04/2022 00:00:00</t>
  </si>
  <si>
    <t>28/04/2022 10:45:51</t>
  </si>
  <si>
    <t>2804202201099334291200120010010000000081234567817</t>
  </si>
  <si>
    <t>001-001-000000009</t>
  </si>
  <si>
    <t>09/05/2022 00:00:00</t>
  </si>
  <si>
    <t>09/05/2022 22:55:44</t>
  </si>
  <si>
    <t>0905202201099334291200120010010000000091234567816</t>
  </si>
  <si>
    <t>CAJAS DE BANANO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</si>
</sst>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$&quot;* #,##0.00_ ;_ &quot;$&quot;* \-#,##0.00_ ;_ &quot;$&quot;* &quot;-&quot;??_ ;_ @_ 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4" fontId="0" fillId="0" borderId="0" xfId="0" applyNumberFormat="1"/>
    <xf numFmtId="0" fontId="0" fillId="3" borderId="0" xfId="0" applyFill="1"/>
    <xf numFmtId="0" fontId="0" fillId="2" borderId="0" xfId="0" applyFill="1"/>
    <xf numFmtId="0" fontId="3" fillId="0" borderId="0" xfId="0" applyFont="1"/>
    <xf numFmtId="49" fontId="3" fillId="0" borderId="0" xfId="0" applyNumberFormat="1" applyFont="1"/>
    <xf numFmtId="44" fontId="3" fillId="0" borderId="0" xfId="0" applyNumberFormat="1" applyFont="1"/>
    <xf numFmtId="0" fontId="3" fillId="3" borderId="0" xfId="0" applyFont="1" applyFill="1"/>
    <xf numFmtId="0" fontId="2" fillId="0" borderId="0" xfId="0" applyFont="1"/>
    <xf numFmtId="49" fontId="2" fillId="0" borderId="0" xfId="0" applyNumberFormat="1" applyFont="1"/>
    <xf numFmtId="44" fontId="2" fillId="0" borderId="0" xfId="0" applyNumberFormat="1" applyFont="1"/>
    <xf numFmtId="49" fontId="3" fillId="2" borderId="0" xfId="0" applyNumberFormat="1" applyFont="1" applyFill="1"/>
    <xf numFmtId="49" fontId="2" fillId="2" borderId="0" xfId="0" applyNumberFormat="1" applyFont="1" applyFill="1"/>
    <xf numFmtId="1" fontId="3" fillId="0" borderId="0" xfId="0" applyNumberFormat="1" applyFont="1"/>
    <xf numFmtId="0" fontId="0" fillId="0" borderId="0" xfId="0" applyFont="1"/>
    <xf numFmtId="49" fontId="0" fillId="0" borderId="0" xfId="0" applyNumberFormat="1" applyFont="1"/>
    <xf numFmtId="49" fontId="0" fillId="2" borderId="0" xfId="0" applyNumberFormat="1" applyFont="1" applyFill="1"/>
    <xf numFmtId="1" fontId="1" fillId="0" borderId="0" xfId="0" applyNumberFormat="1" applyFont="1"/>
    <xf numFmtId="44" fontId="0" fillId="0" borderId="0" xfId="0" applyNumberFormat="1" applyFont="1"/>
    <xf numFmtId="2" fontId="0" fillId="3" borderId="0" xfId="0" applyNumberFormat="1" applyFont="1" applyFill="1"/>
    <xf numFmtId="0" fontId="0" fillId="3" borderId="0" xfId="0" applyFont="1" applyFill="1"/>
    <xf numFmtId="44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zoomScale="130" zoomScaleNormal="130" workbookViewId="0">
      <selection sqref="A1:XFD1"/>
    </sheetView>
  </sheetViews>
  <sheetFormatPr baseColWidth="10" defaultRowHeight="15" x14ac:dyDescent="0.25"/>
  <cols>
    <col min="3" max="3" width="20.7109375" bestFit="1" customWidth="1"/>
    <col min="4" max="4" width="14" bestFit="1" customWidth="1"/>
    <col min="5" max="5" width="22.7109375" bestFit="1" customWidth="1"/>
    <col min="6" max="6" width="22.7109375" customWidth="1"/>
    <col min="7" max="7" width="11.42578125" style="3"/>
    <col min="8" max="8" width="21.5703125" bestFit="1" customWidth="1"/>
    <col min="10" max="10" width="14.85546875" customWidth="1"/>
    <col min="11" max="12" width="51" bestFit="1" customWidth="1"/>
    <col min="13" max="13" width="10.28515625" bestFit="1" customWidth="1"/>
    <col min="14" max="14" width="11.42578125" style="1" customWidth="1"/>
    <col min="15" max="16" width="11.42578125" style="1"/>
    <col min="17" max="17" width="16.5703125" style="1" bestFit="1" customWidth="1"/>
    <col min="18" max="18" width="11.42578125" style="2"/>
  </cols>
  <sheetData>
    <row r="1" spans="1:19" s="8" customFormat="1" x14ac:dyDescent="0.2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0</v>
      </c>
      <c r="G1" s="12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21" t="s">
        <v>16</v>
      </c>
    </row>
    <row r="2" spans="1:19" s="4" customFormat="1" x14ac:dyDescent="0.25">
      <c r="A2" s="4" t="s">
        <v>19</v>
      </c>
      <c r="B2" s="5" t="s">
        <v>20</v>
      </c>
      <c r="C2" s="5" t="s">
        <v>21</v>
      </c>
      <c r="D2" s="5" t="s">
        <v>18</v>
      </c>
      <c r="E2" s="4" t="s">
        <v>22</v>
      </c>
      <c r="F2" s="4" t="s">
        <v>19</v>
      </c>
      <c r="G2" s="11" t="s">
        <v>23</v>
      </c>
      <c r="H2" s="5" t="s">
        <v>24</v>
      </c>
      <c r="I2" s="5" t="s">
        <v>25</v>
      </c>
      <c r="J2" s="5" t="s">
        <v>26</v>
      </c>
      <c r="K2" s="5" t="s">
        <v>27</v>
      </c>
      <c r="L2" s="5" t="s">
        <v>27</v>
      </c>
      <c r="M2" s="4">
        <v>1</v>
      </c>
      <c r="N2" s="6">
        <v>6.25</v>
      </c>
      <c r="O2" s="6">
        <v>0</v>
      </c>
      <c r="P2" s="6">
        <f t="shared" ref="P2:P12" si="0">+O2*0.12</f>
        <v>0</v>
      </c>
      <c r="Q2" s="6">
        <f t="shared" ref="Q2:Q12" si="1">+N2+O2+P2</f>
        <v>6.25</v>
      </c>
      <c r="R2" s="7"/>
    </row>
    <row r="3" spans="1:19" s="4" customFormat="1" x14ac:dyDescent="0.25">
      <c r="A3" s="4" t="s">
        <v>19</v>
      </c>
      <c r="B3" s="5" t="s">
        <v>20</v>
      </c>
      <c r="C3" s="5" t="s">
        <v>28</v>
      </c>
      <c r="D3" s="5" t="s">
        <v>18</v>
      </c>
      <c r="E3" s="4" t="s">
        <v>29</v>
      </c>
      <c r="F3" s="4" t="s">
        <v>19</v>
      </c>
      <c r="G3" s="11" t="s">
        <v>23</v>
      </c>
      <c r="H3" s="5" t="s">
        <v>30</v>
      </c>
      <c r="I3" s="5" t="s">
        <v>25</v>
      </c>
      <c r="J3" s="5" t="s">
        <v>31</v>
      </c>
      <c r="K3" s="5" t="s">
        <v>32</v>
      </c>
      <c r="L3" s="5" t="s">
        <v>32</v>
      </c>
      <c r="M3" s="13">
        <f>+Q3/$Q$2</f>
        <v>1207</v>
      </c>
      <c r="N3" s="6">
        <v>7543.75</v>
      </c>
      <c r="O3" s="6">
        <v>0</v>
      </c>
      <c r="P3" s="6">
        <f t="shared" si="0"/>
        <v>0</v>
      </c>
      <c r="Q3" s="6">
        <f t="shared" si="1"/>
        <v>7543.75</v>
      </c>
      <c r="R3" s="7"/>
    </row>
    <row r="4" spans="1:19" s="14" customFormat="1" ht="14.25" customHeight="1" x14ac:dyDescent="0.25">
      <c r="A4" s="14" t="s">
        <v>33</v>
      </c>
      <c r="B4" s="14" t="s">
        <v>34</v>
      </c>
      <c r="C4" s="15" t="s">
        <v>35</v>
      </c>
      <c r="D4" s="15" t="s">
        <v>18</v>
      </c>
      <c r="E4" s="14" t="s">
        <v>36</v>
      </c>
      <c r="F4" s="14" t="s">
        <v>37</v>
      </c>
      <c r="G4" s="16" t="s">
        <v>23</v>
      </c>
      <c r="H4" s="15" t="s">
        <v>38</v>
      </c>
      <c r="I4" s="15" t="s">
        <v>17</v>
      </c>
      <c r="J4" s="15" t="s">
        <v>39</v>
      </c>
      <c r="K4" s="15" t="s">
        <v>40</v>
      </c>
      <c r="L4" s="15" t="s">
        <v>40</v>
      </c>
      <c r="M4" s="17">
        <f>+Q4/$Q$2</f>
        <v>1207</v>
      </c>
      <c r="N4" s="18">
        <v>7543.75</v>
      </c>
      <c r="O4" s="18">
        <v>0</v>
      </c>
      <c r="P4" s="18">
        <f t="shared" si="0"/>
        <v>0</v>
      </c>
      <c r="Q4" s="18">
        <f t="shared" si="1"/>
        <v>7543.75</v>
      </c>
      <c r="R4" s="19">
        <f>+Q4*1.04%</f>
        <v>78.454999999999998</v>
      </c>
    </row>
    <row r="5" spans="1:19" s="14" customFormat="1" ht="14.25" customHeight="1" x14ac:dyDescent="0.25">
      <c r="A5" s="14" t="s">
        <v>33</v>
      </c>
      <c r="B5" s="14" t="s">
        <v>34</v>
      </c>
      <c r="C5" s="15" t="s">
        <v>41</v>
      </c>
      <c r="D5" s="15" t="s">
        <v>18</v>
      </c>
      <c r="E5" s="14" t="s">
        <v>36</v>
      </c>
      <c r="F5" s="14" t="s">
        <v>37</v>
      </c>
      <c r="G5" s="16" t="s">
        <v>42</v>
      </c>
      <c r="H5" s="15" t="s">
        <v>43</v>
      </c>
      <c r="I5" s="15" t="s">
        <v>17</v>
      </c>
      <c r="J5" s="15" t="s">
        <v>39</v>
      </c>
      <c r="K5" s="15" t="s">
        <v>44</v>
      </c>
      <c r="L5" s="15" t="s">
        <v>44</v>
      </c>
      <c r="M5" s="17">
        <f>+Q5/$Q$2</f>
        <v>828</v>
      </c>
      <c r="N5" s="18">
        <v>5175</v>
      </c>
      <c r="O5" s="18">
        <v>0</v>
      </c>
      <c r="P5" s="18">
        <f t="shared" si="0"/>
        <v>0</v>
      </c>
      <c r="Q5" s="18">
        <f t="shared" si="1"/>
        <v>5175</v>
      </c>
      <c r="R5" s="20">
        <f>+Q5*1%</f>
        <v>51.75</v>
      </c>
    </row>
    <row r="6" spans="1:19" s="14" customFormat="1" x14ac:dyDescent="0.25">
      <c r="A6" s="14" t="s">
        <v>33</v>
      </c>
      <c r="B6" s="14" t="s">
        <v>34</v>
      </c>
      <c r="C6" s="15" t="s">
        <v>45</v>
      </c>
      <c r="D6" s="15" t="s">
        <v>18</v>
      </c>
      <c r="E6" s="14" t="s">
        <v>36</v>
      </c>
      <c r="F6" s="14" t="s">
        <v>49</v>
      </c>
      <c r="G6" s="16" t="s">
        <v>46</v>
      </c>
      <c r="H6" s="15" t="s">
        <v>47</v>
      </c>
      <c r="I6" s="15" t="s">
        <v>17</v>
      </c>
      <c r="J6" s="15" t="s">
        <v>39</v>
      </c>
      <c r="K6" s="15" t="s">
        <v>48</v>
      </c>
      <c r="L6" s="15" t="s">
        <v>48</v>
      </c>
      <c r="M6" s="17">
        <f>+Q6/$Q$2</f>
        <v>1218</v>
      </c>
      <c r="N6" s="18">
        <v>7612.5</v>
      </c>
      <c r="O6" s="18">
        <v>0</v>
      </c>
      <c r="P6" s="18">
        <f t="shared" si="0"/>
        <v>0</v>
      </c>
      <c r="Q6" s="18">
        <f t="shared" si="1"/>
        <v>7612.5</v>
      </c>
      <c r="R6" s="19">
        <v>79.17</v>
      </c>
    </row>
    <row r="7" spans="1:19" x14ac:dyDescent="0.25">
      <c r="P7" s="1">
        <f t="shared" si="0"/>
        <v>0</v>
      </c>
      <c r="Q7" s="1">
        <f t="shared" si="1"/>
        <v>0</v>
      </c>
    </row>
    <row r="8" spans="1:19" s="2" customFormat="1" x14ac:dyDescent="0.25">
      <c r="A8"/>
      <c r="B8"/>
      <c r="C8"/>
      <c r="D8"/>
      <c r="E8"/>
      <c r="F8"/>
      <c r="G8" s="3"/>
      <c r="H8"/>
      <c r="I8"/>
      <c r="J8"/>
      <c r="K8"/>
      <c r="L8"/>
      <c r="M8"/>
      <c r="N8" s="1"/>
      <c r="O8" s="1"/>
      <c r="P8" s="1">
        <f t="shared" si="0"/>
        <v>0</v>
      </c>
      <c r="Q8" s="1">
        <f t="shared" si="1"/>
        <v>0</v>
      </c>
      <c r="S8"/>
    </row>
    <row r="9" spans="1:19" s="2" customFormat="1" x14ac:dyDescent="0.25">
      <c r="A9"/>
      <c r="B9"/>
      <c r="C9"/>
      <c r="D9"/>
      <c r="E9"/>
      <c r="F9"/>
      <c r="G9" s="3"/>
      <c r="H9"/>
      <c r="I9"/>
      <c r="J9"/>
      <c r="K9"/>
      <c r="L9"/>
      <c r="M9"/>
      <c r="N9" s="1"/>
      <c r="O9" s="1"/>
      <c r="P9" s="1">
        <f t="shared" si="0"/>
        <v>0</v>
      </c>
      <c r="Q9" s="1">
        <f t="shared" si="1"/>
        <v>0</v>
      </c>
      <c r="S9"/>
    </row>
    <row r="10" spans="1:19" s="2" customFormat="1" x14ac:dyDescent="0.25">
      <c r="A10"/>
      <c r="B10"/>
      <c r="C10"/>
      <c r="D10"/>
      <c r="E10"/>
      <c r="F10"/>
      <c r="G10" s="3"/>
      <c r="H10"/>
      <c r="I10"/>
      <c r="J10"/>
      <c r="K10"/>
      <c r="L10"/>
      <c r="M10"/>
      <c r="N10" s="1"/>
      <c r="O10" s="1"/>
      <c r="P10" s="1">
        <f t="shared" si="0"/>
        <v>0</v>
      </c>
      <c r="Q10" s="1">
        <f t="shared" si="1"/>
        <v>0</v>
      </c>
      <c r="S10"/>
    </row>
    <row r="11" spans="1:19" s="2" customFormat="1" x14ac:dyDescent="0.25">
      <c r="A11"/>
      <c r="B11"/>
      <c r="C11"/>
      <c r="D11"/>
      <c r="E11"/>
      <c r="F11"/>
      <c r="G11" s="3"/>
      <c r="H11"/>
      <c r="I11"/>
      <c r="J11"/>
      <c r="K11"/>
      <c r="L11"/>
      <c r="M11"/>
      <c r="N11" s="1"/>
      <c r="O11" s="1"/>
      <c r="P11" s="1">
        <f t="shared" si="0"/>
        <v>0</v>
      </c>
      <c r="Q11" s="1">
        <f t="shared" si="1"/>
        <v>0</v>
      </c>
      <c r="S11"/>
    </row>
    <row r="12" spans="1:19" s="2" customFormat="1" x14ac:dyDescent="0.25">
      <c r="A12"/>
      <c r="B12"/>
      <c r="C12"/>
      <c r="D12"/>
      <c r="E12"/>
      <c r="F12"/>
      <c r="G12" s="3"/>
      <c r="H12"/>
      <c r="I12"/>
      <c r="J12"/>
      <c r="K12"/>
      <c r="L12"/>
      <c r="M12"/>
      <c r="N12" s="1"/>
      <c r="O12" s="1"/>
      <c r="P12" s="1">
        <f t="shared" si="0"/>
        <v>0</v>
      </c>
      <c r="Q12" s="1">
        <f t="shared" si="1"/>
        <v>0</v>
      </c>
      <c r="S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COSTOS E INGRESOS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2022-08-23T21:18:55Z</dcterms:created>
  <dcterms:modified xsi:type="dcterms:W3CDTF">2022-08-23T21:21:38Z</dcterms:modified>
</cp:coreProperties>
</file>